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60" windowHeight="2820" activeTab="0"/>
  </bookViews>
  <sheets>
    <sheet name="公共预算收入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<sst xmlns="http://schemas.openxmlformats.org/spreadsheetml/2006/main" count="55" uniqueCount="55">
  <si>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科目编码</t>
  </si>
  <si>
    <t>单位名称（科目）</t>
  </si>
  <si>
    <t>合计</t>
  </si>
  <si>
    <t>上年结转</t>
  </si>
  <si>
    <t>事业收入</t>
  </si>
  <si>
    <t>其他收入</t>
  </si>
  <si>
    <t>202</t>
  </si>
  <si>
    <t>20204</t>
  </si>
  <si>
    <t>20299</t>
  </si>
  <si>
    <t>206</t>
  </si>
  <si>
    <t>20699</t>
  </si>
  <si>
    <t>207</t>
  </si>
  <si>
    <t>20704</t>
  </si>
  <si>
    <t>20799</t>
  </si>
  <si>
    <t>208</t>
  </si>
  <si>
    <t>20805</t>
  </si>
  <si>
    <t>2080501</t>
  </si>
  <si>
    <t>2080503</t>
  </si>
  <si>
    <t>2290301</t>
  </si>
  <si>
    <t>2290302</t>
  </si>
  <si>
    <t>2290303</t>
  </si>
  <si>
    <t>20603</t>
  </si>
  <si>
    <t>20604</t>
  </si>
  <si>
    <t>20605</t>
  </si>
  <si>
    <t>单位：万元</t>
  </si>
  <si>
    <t>财政拨款
收入</t>
  </si>
  <si>
    <t>事业单位
经营收入</t>
  </si>
  <si>
    <t>下级单位
上缴收入</t>
  </si>
  <si>
    <t>用事业基金
弥补收支差额</t>
  </si>
  <si>
    <t>合计</t>
  </si>
  <si>
    <t xml:space="preserve">  外交</t>
  </si>
  <si>
    <t xml:space="preserve">    国际组织</t>
  </si>
  <si>
    <t xml:space="preserve">    其他外交支出</t>
  </si>
  <si>
    <t xml:space="preserve">  科学技术</t>
  </si>
  <si>
    <t xml:space="preserve">    应用研究</t>
  </si>
  <si>
    <t xml:space="preserve">    技术研究与开发</t>
  </si>
  <si>
    <t xml:space="preserve">    科技条件与服务</t>
  </si>
  <si>
    <t xml:space="preserve">    其他科学技术支出</t>
  </si>
  <si>
    <t xml:space="preserve">  文化体育与传媒</t>
  </si>
  <si>
    <t xml:space="preserve">    广播影视</t>
  </si>
  <si>
    <t xml:space="preserve">    其他文化体育与传媒支出</t>
  </si>
  <si>
    <t xml:space="preserve">  社会保障和就业</t>
  </si>
  <si>
    <t xml:space="preserve">    行政事业单位离退休</t>
  </si>
  <si>
    <t xml:space="preserve">    住房改革支出</t>
  </si>
  <si>
    <t xml:space="preserve">        提租补贴</t>
  </si>
  <si>
    <t xml:space="preserve">        购房补贴</t>
  </si>
  <si>
    <t xml:space="preserve">     一般公共服务机关恢复重建支出</t>
  </si>
  <si>
    <t>行政单位预算外资金</t>
  </si>
  <si>
    <t xml:space="preserve">        行政单位离退休</t>
  </si>
  <si>
    <t xml:space="preserve">        离退休人员管理机构</t>
  </si>
  <si>
    <t xml:space="preserve">  地震灾后恢复重建支出</t>
  </si>
  <si>
    <t xml:space="preserve">    党政机关恢复重建</t>
  </si>
  <si>
    <t xml:space="preserve"> 其他支出</t>
  </si>
  <si>
    <t xml:space="preserve">        住房公积金</t>
  </si>
  <si>
    <t>2009年收入预算表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</si>
</sst>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3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3" fontId="2" fillId="0" borderId="11" xfId="0" applyNumberFormat="1" applyFont="1" applyFill="1" applyBorder="1" applyAlignment="1" applyProtection="1">
      <alignment horizontal="right" vertical="center"/>
      <protection/>
    </xf>
    <xf numFmtId="43" fontId="2" fillId="0" borderId="11" xfId="0" applyNumberFormat="1" applyFont="1" applyBorder="1" applyAlignment="1">
      <alignment vertical="center"/>
    </xf>
    <xf numFmtId="43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horizontal="left" vertical="center"/>
    </xf>
    <xf numFmtId="43" fontId="3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:K1"/>
    </sheetView>
  </sheetViews>
  <sheetFormatPr defaultColWidth="9.125" defaultRowHeight="14.25"/>
  <cols>
    <col min="1" max="1" width="7.625" style="1" customWidth="1"/>
    <col min="2" max="2" width="23.375" style="1" customWidth="1"/>
    <col min="3" max="3" width="13.00390625" style="1" customWidth="1"/>
    <col min="4" max="4" width="13.25390625" style="1" customWidth="1"/>
    <col min="5" max="5" width="13.375" style="1" customWidth="1"/>
    <col min="6" max="6" width="8.625" style="1" customWidth="1"/>
    <col min="7" max="7" width="13.25390625" style="1" customWidth="1"/>
    <col min="8" max="8" width="8.00390625" style="1" customWidth="1"/>
    <col min="9" max="9" width="7.50390625" style="1" customWidth="1"/>
    <col min="10" max="10" width="12.75390625" style="1" bestFit="1" customWidth="1"/>
    <col min="11" max="11" width="15.125" style="1" bestFit="1" customWidth="1"/>
    <col min="12" max="27" width="9.375" style="1" customWidth="1"/>
    <col min="28" max="249" width="9.125" style="1" customWidth="1"/>
    <col min="250" max="16384" width="9.125" style="1" customWidth="1"/>
  </cols>
  <sheetData>
    <row r="1" spans="1:11" ht="22.5">
      <c r="A1" s="16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5" customFormat="1" ht="45.7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25</v>
      </c>
      <c r="F3" s="3" t="s">
        <v>47</v>
      </c>
      <c r="G3" s="4" t="s">
        <v>4</v>
      </c>
      <c r="H3" s="3" t="s">
        <v>26</v>
      </c>
      <c r="I3" s="3" t="s">
        <v>27</v>
      </c>
      <c r="J3" s="4" t="s">
        <v>5</v>
      </c>
      <c r="K3" s="3" t="s">
        <v>28</v>
      </c>
    </row>
    <row r="4" spans="1:11" s="5" customFormat="1" ht="19.5" customHeight="1">
      <c r="A4" s="4"/>
      <c r="B4" s="4" t="s">
        <v>29</v>
      </c>
      <c r="C4" s="6">
        <f>C5+C8+C13+C16+C20+C23</f>
        <v>749719.1</v>
      </c>
      <c r="D4" s="6">
        <f aca="true" t="shared" si="0" ref="D4:K4">D5+D8+D13+D16+D20+D23</f>
        <v>111367.12000000001</v>
      </c>
      <c r="E4" s="6">
        <f t="shared" si="0"/>
        <v>451432.77999999997</v>
      </c>
      <c r="F4" s="6">
        <f t="shared" si="0"/>
        <v>50</v>
      </c>
      <c r="G4" s="6">
        <f t="shared" si="0"/>
        <v>171352.2</v>
      </c>
      <c r="H4" s="6">
        <f t="shared" si="0"/>
        <v>95</v>
      </c>
      <c r="I4" s="6">
        <f t="shared" si="0"/>
        <v>0</v>
      </c>
      <c r="J4" s="6">
        <f t="shared" si="0"/>
        <v>14467</v>
      </c>
      <c r="K4" s="6">
        <f t="shared" si="0"/>
        <v>955</v>
      </c>
    </row>
    <row r="5" spans="1:11" s="5" customFormat="1" ht="19.5" customHeight="1">
      <c r="A5" s="7" t="s">
        <v>6</v>
      </c>
      <c r="B5" s="7" t="s">
        <v>30</v>
      </c>
      <c r="C5" s="6">
        <f>SUM(C6:C7)</f>
        <v>125</v>
      </c>
      <c r="D5" s="6">
        <f aca="true" t="shared" si="1" ref="D5:K5">SUM(D6:D7)</f>
        <v>0</v>
      </c>
      <c r="E5" s="6">
        <f t="shared" si="1"/>
        <v>125</v>
      </c>
      <c r="F5" s="6">
        <f t="shared" si="1"/>
        <v>0</v>
      </c>
      <c r="G5" s="6">
        <f t="shared" si="1"/>
        <v>0</v>
      </c>
      <c r="H5" s="6">
        <f t="shared" si="1"/>
        <v>0</v>
      </c>
      <c r="I5" s="6">
        <f t="shared" si="1"/>
        <v>0</v>
      </c>
      <c r="J5" s="6">
        <f t="shared" si="1"/>
        <v>0</v>
      </c>
      <c r="K5" s="6">
        <f t="shared" si="1"/>
        <v>0</v>
      </c>
    </row>
    <row r="6" spans="1:11" ht="19.5" customHeight="1">
      <c r="A6" s="8" t="s">
        <v>7</v>
      </c>
      <c r="B6" s="8" t="s">
        <v>31</v>
      </c>
      <c r="C6" s="9">
        <f>SUM(D6:K6)</f>
        <v>45</v>
      </c>
      <c r="D6" s="10"/>
      <c r="E6" s="9">
        <v>45</v>
      </c>
      <c r="F6" s="10"/>
      <c r="G6" s="10"/>
      <c r="H6" s="10"/>
      <c r="I6" s="10"/>
      <c r="J6" s="10"/>
      <c r="K6" s="10"/>
    </row>
    <row r="7" spans="1:11" ht="19.5" customHeight="1">
      <c r="A7" s="8" t="s">
        <v>8</v>
      </c>
      <c r="B7" s="8" t="s">
        <v>32</v>
      </c>
      <c r="C7" s="9">
        <f>SUM(D7:K7)</f>
        <v>80</v>
      </c>
      <c r="D7" s="10"/>
      <c r="E7" s="9">
        <v>80</v>
      </c>
      <c r="F7" s="10"/>
      <c r="G7" s="10"/>
      <c r="H7" s="10"/>
      <c r="I7" s="10"/>
      <c r="J7" s="10"/>
      <c r="K7" s="10"/>
    </row>
    <row r="8" spans="1:11" s="5" customFormat="1" ht="19.5" customHeight="1">
      <c r="A8" s="7" t="s">
        <v>9</v>
      </c>
      <c r="B8" s="7" t="s">
        <v>33</v>
      </c>
      <c r="C8" s="11">
        <f>SUM(C9:C12)</f>
        <v>19424.02</v>
      </c>
      <c r="D8" s="11">
        <f aca="true" t="shared" si="2" ref="D8:K8">SUM(D9:D12)</f>
        <v>1058.52</v>
      </c>
      <c r="E8" s="11">
        <f t="shared" si="2"/>
        <v>7224.5</v>
      </c>
      <c r="F8" s="11">
        <f t="shared" si="2"/>
        <v>0</v>
      </c>
      <c r="G8" s="11">
        <f t="shared" si="2"/>
        <v>9320</v>
      </c>
      <c r="H8" s="11"/>
      <c r="I8" s="11">
        <f t="shared" si="2"/>
        <v>0</v>
      </c>
      <c r="J8" s="11">
        <f t="shared" si="2"/>
        <v>1821</v>
      </c>
      <c r="K8" s="11">
        <f t="shared" si="2"/>
        <v>0</v>
      </c>
    </row>
    <row r="9" spans="1:11" ht="19.5" customHeight="1">
      <c r="A9" s="8" t="s">
        <v>21</v>
      </c>
      <c r="B9" s="8" t="s">
        <v>34</v>
      </c>
      <c r="C9" s="9">
        <f aca="true" t="shared" si="3" ref="C9:C27">SUM(D9:K9)</f>
        <v>16885.5</v>
      </c>
      <c r="D9" s="10">
        <v>475</v>
      </c>
      <c r="E9" s="10">
        <v>5269.5</v>
      </c>
      <c r="F9" s="10">
        <v>0</v>
      </c>
      <c r="G9" s="10">
        <v>9320</v>
      </c>
      <c r="H9" s="10"/>
      <c r="I9" s="10"/>
      <c r="J9" s="10">
        <v>1821</v>
      </c>
      <c r="K9" s="10"/>
    </row>
    <row r="10" spans="1:11" ht="19.5" customHeight="1">
      <c r="A10" s="8" t="s">
        <v>22</v>
      </c>
      <c r="B10" s="8" t="s">
        <v>35</v>
      </c>
      <c r="C10" s="9">
        <f t="shared" si="3"/>
        <v>103</v>
      </c>
      <c r="D10" s="9">
        <v>103</v>
      </c>
      <c r="E10" s="10"/>
      <c r="F10" s="10"/>
      <c r="G10" s="10"/>
      <c r="H10" s="10"/>
      <c r="I10" s="10"/>
      <c r="J10" s="10"/>
      <c r="K10" s="10"/>
    </row>
    <row r="11" spans="1:11" ht="19.5" customHeight="1">
      <c r="A11" s="8" t="s">
        <v>23</v>
      </c>
      <c r="B11" s="8" t="s">
        <v>36</v>
      </c>
      <c r="C11" s="9">
        <f t="shared" si="3"/>
        <v>2385.52</v>
      </c>
      <c r="D11" s="10">
        <v>480.52</v>
      </c>
      <c r="E11" s="10">
        <v>1905</v>
      </c>
      <c r="F11" s="10"/>
      <c r="G11" s="10"/>
      <c r="H11" s="10"/>
      <c r="I11" s="10"/>
      <c r="J11" s="10"/>
      <c r="K11" s="10"/>
    </row>
    <row r="12" spans="1:11" ht="19.5" customHeight="1">
      <c r="A12" s="8" t="s">
        <v>10</v>
      </c>
      <c r="B12" s="8" t="s">
        <v>37</v>
      </c>
      <c r="C12" s="9">
        <f t="shared" si="3"/>
        <v>50</v>
      </c>
      <c r="D12" s="10"/>
      <c r="E12" s="9">
        <v>50</v>
      </c>
      <c r="F12" s="10"/>
      <c r="G12" s="10"/>
      <c r="H12" s="10"/>
      <c r="I12" s="10"/>
      <c r="J12" s="10"/>
      <c r="K12" s="10"/>
    </row>
    <row r="13" spans="1:11" s="5" customFormat="1" ht="19.5" customHeight="1">
      <c r="A13" s="7" t="s">
        <v>11</v>
      </c>
      <c r="B13" s="7" t="s">
        <v>38</v>
      </c>
      <c r="C13" s="11">
        <f>SUM(C14:C15)</f>
        <v>707287.48</v>
      </c>
      <c r="D13" s="11">
        <f aca="true" t="shared" si="4" ref="D13:K13">SUM(D14:D15)</f>
        <v>109313.6</v>
      </c>
      <c r="E13" s="11">
        <f t="shared" si="4"/>
        <v>426071.68</v>
      </c>
      <c r="F13" s="11">
        <f t="shared" si="4"/>
        <v>50</v>
      </c>
      <c r="G13" s="11">
        <f t="shared" si="4"/>
        <v>162032.2</v>
      </c>
      <c r="H13" s="11">
        <f t="shared" si="4"/>
        <v>95</v>
      </c>
      <c r="I13" s="11">
        <f t="shared" si="4"/>
        <v>0</v>
      </c>
      <c r="J13" s="11">
        <f t="shared" si="4"/>
        <v>8770</v>
      </c>
      <c r="K13" s="11">
        <f t="shared" si="4"/>
        <v>955</v>
      </c>
    </row>
    <row r="14" spans="1:11" ht="19.5" customHeight="1">
      <c r="A14" s="8" t="s">
        <v>12</v>
      </c>
      <c r="B14" s="8" t="s">
        <v>39</v>
      </c>
      <c r="C14" s="9">
        <f t="shared" si="3"/>
        <v>705351.48</v>
      </c>
      <c r="D14" s="10">
        <v>109313.6</v>
      </c>
      <c r="E14" s="10">
        <v>424135.68</v>
      </c>
      <c r="F14" s="10">
        <v>50</v>
      </c>
      <c r="G14" s="10">
        <v>162032.2</v>
      </c>
      <c r="H14" s="10">
        <v>95</v>
      </c>
      <c r="I14" s="10">
        <v>0</v>
      </c>
      <c r="J14" s="10">
        <v>8770</v>
      </c>
      <c r="K14" s="10">
        <v>955</v>
      </c>
    </row>
    <row r="15" spans="1:11" ht="19.5" customHeight="1">
      <c r="A15" s="8" t="s">
        <v>13</v>
      </c>
      <c r="B15" s="8" t="s">
        <v>40</v>
      </c>
      <c r="C15" s="9">
        <f t="shared" si="3"/>
        <v>1936</v>
      </c>
      <c r="D15" s="9"/>
      <c r="E15" s="9">
        <v>1936</v>
      </c>
      <c r="F15" s="10"/>
      <c r="G15" s="10"/>
      <c r="H15" s="10"/>
      <c r="I15" s="10"/>
      <c r="J15" s="10"/>
      <c r="K15" s="10"/>
    </row>
    <row r="16" spans="1:11" s="5" customFormat="1" ht="19.5" customHeight="1">
      <c r="A16" s="7" t="s">
        <v>14</v>
      </c>
      <c r="B16" s="7" t="s">
        <v>41</v>
      </c>
      <c r="C16" s="11">
        <f>C17</f>
        <v>1535.6</v>
      </c>
      <c r="D16" s="11">
        <f aca="true" t="shared" si="5" ref="D16:K16">D17</f>
        <v>0</v>
      </c>
      <c r="E16" s="11">
        <f t="shared" si="5"/>
        <v>1535.6</v>
      </c>
      <c r="F16" s="11">
        <f t="shared" si="5"/>
        <v>0</v>
      </c>
      <c r="G16" s="11">
        <f t="shared" si="5"/>
        <v>0</v>
      </c>
      <c r="H16" s="11">
        <f t="shared" si="5"/>
        <v>0</v>
      </c>
      <c r="I16" s="11">
        <f t="shared" si="5"/>
        <v>0</v>
      </c>
      <c r="J16" s="11">
        <f t="shared" si="5"/>
        <v>0</v>
      </c>
      <c r="K16" s="11">
        <f t="shared" si="5"/>
        <v>0</v>
      </c>
    </row>
    <row r="17" spans="1:11" ht="19.5" customHeight="1">
      <c r="A17" s="8" t="s">
        <v>15</v>
      </c>
      <c r="B17" s="8" t="s">
        <v>42</v>
      </c>
      <c r="C17" s="9">
        <f>SUM(C18:C19)</f>
        <v>1535.6</v>
      </c>
      <c r="D17" s="9">
        <f aca="true" t="shared" si="6" ref="D17:K17">SUM(D18:D19)</f>
        <v>0</v>
      </c>
      <c r="E17" s="9">
        <f t="shared" si="6"/>
        <v>1535.6</v>
      </c>
      <c r="F17" s="9">
        <f t="shared" si="6"/>
        <v>0</v>
      </c>
      <c r="G17" s="9">
        <f t="shared" si="6"/>
        <v>0</v>
      </c>
      <c r="H17" s="9">
        <f t="shared" si="6"/>
        <v>0</v>
      </c>
      <c r="I17" s="9">
        <f t="shared" si="6"/>
        <v>0</v>
      </c>
      <c r="J17" s="9">
        <f t="shared" si="6"/>
        <v>0</v>
      </c>
      <c r="K17" s="9">
        <f t="shared" si="6"/>
        <v>0</v>
      </c>
    </row>
    <row r="18" spans="1:11" ht="19.5" customHeight="1">
      <c r="A18" s="8" t="s">
        <v>16</v>
      </c>
      <c r="B18" s="8" t="s">
        <v>48</v>
      </c>
      <c r="C18" s="9">
        <f t="shared" si="3"/>
        <v>1289.6</v>
      </c>
      <c r="D18" s="10"/>
      <c r="E18" s="9">
        <v>1289.6</v>
      </c>
      <c r="F18" s="10"/>
      <c r="G18" s="10"/>
      <c r="H18" s="10"/>
      <c r="I18" s="10"/>
      <c r="J18" s="9"/>
      <c r="K18" s="10"/>
    </row>
    <row r="19" spans="1:11" ht="19.5" customHeight="1">
      <c r="A19" s="8" t="s">
        <v>17</v>
      </c>
      <c r="B19" s="8" t="s">
        <v>49</v>
      </c>
      <c r="C19" s="9">
        <f t="shared" si="3"/>
        <v>246</v>
      </c>
      <c r="D19" s="10"/>
      <c r="E19" s="9">
        <v>246</v>
      </c>
      <c r="F19" s="10"/>
      <c r="G19" s="10"/>
      <c r="H19" s="10"/>
      <c r="I19" s="10"/>
      <c r="J19" s="9"/>
      <c r="K19" s="10"/>
    </row>
    <row r="20" spans="1:11" s="5" customFormat="1" ht="19.5" customHeight="1">
      <c r="A20" s="12">
        <v>218</v>
      </c>
      <c r="B20" s="7" t="s">
        <v>50</v>
      </c>
      <c r="C20" s="11">
        <f aca="true" t="shared" si="7" ref="C20:J20">C21</f>
        <v>576</v>
      </c>
      <c r="D20" s="11">
        <f t="shared" si="7"/>
        <v>0</v>
      </c>
      <c r="E20" s="11">
        <f t="shared" si="7"/>
        <v>576</v>
      </c>
      <c r="F20" s="11">
        <f t="shared" si="7"/>
        <v>0</v>
      </c>
      <c r="G20" s="11">
        <f t="shared" si="7"/>
        <v>0</v>
      </c>
      <c r="H20" s="11">
        <f t="shared" si="7"/>
        <v>0</v>
      </c>
      <c r="I20" s="11">
        <f t="shared" si="7"/>
        <v>0</v>
      </c>
      <c r="J20" s="11">
        <f t="shared" si="7"/>
        <v>0</v>
      </c>
      <c r="K20" s="13"/>
    </row>
    <row r="21" spans="1:11" ht="19.5" customHeight="1">
      <c r="A21" s="14">
        <v>21806</v>
      </c>
      <c r="B21" s="8" t="s">
        <v>51</v>
      </c>
      <c r="C21" s="9">
        <f>C22</f>
        <v>576</v>
      </c>
      <c r="D21" s="9">
        <f aca="true" t="shared" si="8" ref="D21:K21">D22</f>
        <v>0</v>
      </c>
      <c r="E21" s="9">
        <f t="shared" si="8"/>
        <v>576</v>
      </c>
      <c r="F21" s="9">
        <f t="shared" si="8"/>
        <v>0</v>
      </c>
      <c r="G21" s="9">
        <f t="shared" si="8"/>
        <v>0</v>
      </c>
      <c r="H21" s="9">
        <f t="shared" si="8"/>
        <v>0</v>
      </c>
      <c r="I21" s="9">
        <f t="shared" si="8"/>
        <v>0</v>
      </c>
      <c r="J21" s="9">
        <f t="shared" si="8"/>
        <v>0</v>
      </c>
      <c r="K21" s="9">
        <f t="shared" si="8"/>
        <v>0</v>
      </c>
    </row>
    <row r="22" spans="1:11" ht="19.5" customHeight="1">
      <c r="A22" s="14">
        <v>2180601</v>
      </c>
      <c r="B22" s="8" t="s">
        <v>46</v>
      </c>
      <c r="C22" s="9">
        <f>SUM(D22:K22)</f>
        <v>576</v>
      </c>
      <c r="D22" s="10"/>
      <c r="E22" s="9">
        <v>576</v>
      </c>
      <c r="F22" s="10"/>
      <c r="G22" s="10"/>
      <c r="H22" s="10"/>
      <c r="I22" s="10"/>
      <c r="J22" s="9"/>
      <c r="K22" s="10"/>
    </row>
    <row r="23" spans="1:11" s="5" customFormat="1" ht="19.5" customHeight="1">
      <c r="A23" s="12">
        <v>229</v>
      </c>
      <c r="B23" s="7" t="s">
        <v>52</v>
      </c>
      <c r="C23" s="11">
        <f>C24</f>
        <v>20771</v>
      </c>
      <c r="D23" s="11">
        <f aca="true" t="shared" si="9" ref="D23:K23">D24</f>
        <v>995</v>
      </c>
      <c r="E23" s="11">
        <f t="shared" si="9"/>
        <v>15900</v>
      </c>
      <c r="F23" s="11">
        <f t="shared" si="9"/>
        <v>0</v>
      </c>
      <c r="G23" s="11">
        <f t="shared" si="9"/>
        <v>0</v>
      </c>
      <c r="H23" s="11">
        <f t="shared" si="9"/>
        <v>0</v>
      </c>
      <c r="I23" s="11">
        <f t="shared" si="9"/>
        <v>0</v>
      </c>
      <c r="J23" s="11">
        <f t="shared" si="9"/>
        <v>3876</v>
      </c>
      <c r="K23" s="11">
        <f t="shared" si="9"/>
        <v>0</v>
      </c>
    </row>
    <row r="24" spans="1:11" ht="19.5" customHeight="1">
      <c r="A24" s="14">
        <v>22903</v>
      </c>
      <c r="B24" s="8" t="s">
        <v>43</v>
      </c>
      <c r="C24" s="9">
        <f>SUM(C25:C27)</f>
        <v>20771</v>
      </c>
      <c r="D24" s="9">
        <f aca="true" t="shared" si="10" ref="D24:K24">SUM(D25:D27)</f>
        <v>995</v>
      </c>
      <c r="E24" s="9">
        <f t="shared" si="10"/>
        <v>15900</v>
      </c>
      <c r="F24" s="9">
        <f t="shared" si="10"/>
        <v>0</v>
      </c>
      <c r="G24" s="9">
        <f t="shared" si="10"/>
        <v>0</v>
      </c>
      <c r="H24" s="9">
        <f t="shared" si="10"/>
        <v>0</v>
      </c>
      <c r="I24" s="9">
        <f t="shared" si="10"/>
        <v>0</v>
      </c>
      <c r="J24" s="9">
        <f t="shared" si="10"/>
        <v>3876</v>
      </c>
      <c r="K24" s="9">
        <f t="shared" si="10"/>
        <v>0</v>
      </c>
    </row>
    <row r="25" spans="1:11" ht="19.5" customHeight="1">
      <c r="A25" s="8" t="s">
        <v>18</v>
      </c>
      <c r="B25" s="14" t="s">
        <v>53</v>
      </c>
      <c r="C25" s="9">
        <f t="shared" si="3"/>
        <v>9383</v>
      </c>
      <c r="D25" s="10">
        <v>383</v>
      </c>
      <c r="E25" s="9">
        <v>9000</v>
      </c>
      <c r="F25" s="10"/>
      <c r="G25" s="10"/>
      <c r="H25" s="10"/>
      <c r="I25" s="10"/>
      <c r="J25" s="10"/>
      <c r="K25" s="10"/>
    </row>
    <row r="26" spans="1:11" ht="19.5" customHeight="1">
      <c r="A26" s="8" t="s">
        <v>19</v>
      </c>
      <c r="B26" s="14" t="s">
        <v>44</v>
      </c>
      <c r="C26" s="9">
        <f t="shared" si="3"/>
        <v>1209</v>
      </c>
      <c r="D26" s="10">
        <v>109</v>
      </c>
      <c r="E26" s="9">
        <v>1100</v>
      </c>
      <c r="F26" s="10"/>
      <c r="G26" s="10"/>
      <c r="H26" s="10"/>
      <c r="I26" s="10"/>
      <c r="J26" s="10"/>
      <c r="K26" s="10"/>
    </row>
    <row r="27" spans="1:11" ht="19.5" customHeight="1">
      <c r="A27" s="8" t="s">
        <v>20</v>
      </c>
      <c r="B27" s="14" t="s">
        <v>45</v>
      </c>
      <c r="C27" s="9">
        <f t="shared" si="3"/>
        <v>10179</v>
      </c>
      <c r="D27" s="10">
        <v>503</v>
      </c>
      <c r="E27" s="9">
        <v>5800</v>
      </c>
      <c r="F27" s="10"/>
      <c r="G27" s="10"/>
      <c r="H27" s="10"/>
      <c r="I27" s="10"/>
      <c r="J27" s="10">
        <v>3876</v>
      </c>
      <c r="K27" s="10"/>
    </row>
  </sheetData>
  <sheetProtection/>
  <mergeCells count="2">
    <mergeCell ref="A1:K1"/>
    <mergeCell ref="A2:K2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HD</cp:lastModifiedBy>
  <cp:lastPrinted>2013-04-10T09:03:21Z</cp:lastPrinted>
  <dcterms:modified xsi:type="dcterms:W3CDTF">2013-10-30T04:48:06Z</dcterms:modified>
  <cp:category/>
  <cp:version/>
  <cp:contentType/>
  <cp:contentStatus/>
</cp:coreProperties>
</file>